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КОПИИ\2022\Агибалова 1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H39" i="8" l="1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13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<sst xmlns="http://schemas.openxmlformats.org/spreadsheetml/2006/main" count="97" uniqueCount="76">
  <si>
    <t>Наименование</t>
  </si>
  <si>
    <t>Ед. изм.</t>
  </si>
  <si>
    <t>Кол-во/
К-т кратности</t>
  </si>
  <si>
    <t>№ смет/
Код ресурса</t>
  </si>
  <si>
    <t xml:space="preserve">               Материалы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</si>
  <si>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</si>
  <si>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</si>
  <si>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</si>
  <si>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</si>
  <si>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</si>
  <si>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</si>
  <si>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01.3.05.23-0181</t>
  </si>
  <si>
    <t>Стекло жидкое натриевое каустическое</t>
  </si>
  <si>
    <t>т</t>
  </si>
  <si>
    <t>01.7.03.01-0001</t>
  </si>
  <si>
    <t>Вода</t>
  </si>
  <si>
    <t>01.7.11.07-0036</t>
  </si>
  <si>
    <t>Электроды сварочные Э46, диаметр 4 мм</t>
  </si>
  <si>
    <t>01.7.15.06-0111</t>
  </si>
  <si>
    <t>Гвозди строительные</t>
  </si>
  <si>
    <t>01.7.20.08-0071</t>
  </si>
  <si>
    <t>Канат пеньковый пропитанный</t>
  </si>
  <si>
    <t>01.8.01.07-0001</t>
  </si>
  <si>
    <t>Стекло жидкое калийное</t>
  </si>
  <si>
    <t>03.2.01.05-0003</t>
  </si>
  <si>
    <t>Шлакопортландцемент общестроительного и специального назначения М400 ШПЦ (ЦЕМ III 32,5)</t>
  </si>
  <si>
    <t>04.1.02.05-0003</t>
  </si>
  <si>
    <t>Смеси бетонные тяжелого бетона (БСТ), класс В7,5 (М100)</t>
  </si>
  <si>
    <t>04.3.01.09-0014</t>
  </si>
  <si>
    <t>Раствор готовый кладочный, цементный, М100</t>
  </si>
  <si>
    <t>04.3.01.12-0003</t>
  </si>
  <si>
    <t>Раствор кладочный, цементно-известковый, М50</t>
  </si>
  <si>
    <t>07.2.07.04-0014</t>
  </si>
  <si>
    <t>Конструкции сварные индивидуальные прочие, масса сборочной единицы от 0,1 до 0,5 т</t>
  </si>
  <si>
    <t>07.2.07.12-0020</t>
  </si>
  <si>
    <t>08.2.02.11-0007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</si>
  <si>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</si>
  <si>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</si>
  <si>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</si>
  <si>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</si>
  <si>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</si>
  <si>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11.1.03.01-0077</t>
  </si>
  <si>
    <t>Бруски обрезные, хвойных пород, длина 4-6,5 м, ширина 75-150 мм, толщина 40-75 мм, сорт 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</si>
  <si>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</si>
  <si>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</si>
  <si>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</si>
  <si>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</si>
  <si>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14.4.01.01-0003</t>
  </si>
  <si>
    <t>Грунтовка ГФ-021</t>
  </si>
  <si>
    <t>14.5.09.02-0002</t>
  </si>
  <si>
    <t>Ксилол нефтяной, марка А</t>
  </si>
  <si>
    <t>14.5.09.07-0030</t>
  </si>
  <si>
    <t>Растворитель Р-4</t>
  </si>
  <si>
    <t>ФССЦ-06.1.01.05-0035</t>
  </si>
  <si>
    <t>Кирпич керамический одинарный, марка 100, размер 250х120х65 мм</t>
  </si>
  <si>
    <t>1000 шт</t>
  </si>
  <si>
    <t>ФССЦ-07.2.05.01-0032</t>
  </si>
  <si>
    <t>Ограждения лестничных проемов, лестничные марши, пожарные лестницы_С-9</t>
  </si>
  <si>
    <t>ФССЦ-24.3.03.13-0284</t>
  </si>
  <si>
    <t>Трубы полиэтиленовые ПЭ100, SDR17, диаметр 160 мм</t>
  </si>
  <si>
    <t>м</t>
  </si>
  <si>
    <t>Итого "Материалы"</t>
  </si>
  <si>
    <t>Сметная стоимость в базисных ценах, руб без НДС</t>
  </si>
  <si>
    <t>Сметная стоимость в текущих ценах, руб без НДС</t>
  </si>
  <si>
    <t xml:space="preserve">Общая  стоимость в базисных ценах, руб без НДС </t>
  </si>
  <si>
    <t xml:space="preserve">Общая  стоимость в текущих ценах, руб без НДС </t>
  </si>
  <si>
    <t>На единицу</t>
  </si>
  <si>
    <t>(наименование стройки)</t>
  </si>
  <si>
    <t xml:space="preserve">ВЕДОМОСТЬ РЕСУРСОВ </t>
  </si>
  <si>
    <t>Капитальный ремонт канализационной линии хоз. фекальной, расположенной по адресу: ул. Агибалова 12 (2 Этап.)</t>
  </si>
  <si>
    <t>к ДВ к ТЗ СКС-2022-С-3-298.6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</si>
  <si>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</si>
  <si>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</si>
  <si>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Составил:______________О.М.Молодцова</t>
  </si>
  <si>
    <t>Элементы констр. Зд. и сооруж. с преобл. горячекат проф, сред масса сбор. единицы от 0,1 до 0,5 т</t>
  </si>
  <si>
    <t>Канат двойной свивки ТК, конструкции 6х19(1+6+12)+1 о.с., диаметр 5,5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</si>
</sst>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3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49" fontId="12" fillId="0" borderId="6" xfId="23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23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49" fontId="17" fillId="0" borderId="0" xfId="0" applyNumberFormat="1" applyFont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/>
    <xf numFmtId="49" fontId="17" fillId="0" borderId="0" xfId="0" applyNumberFormat="1" applyFont="1"/>
    <xf numFmtId="0" fontId="17" fillId="0" borderId="0" xfId="24" applyFont="1">
      <alignment horizontal="left" vertical="top"/>
    </xf>
    <xf numFmtId="49" fontId="18" fillId="0" borderId="1" xfId="0" applyNumberFormat="1" applyFont="1" applyBorder="1" applyAlignment="1">
      <alignment horizontal="center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2:I45"/>
  <sheetViews>
    <sheetView showGridLines="0" tabSelected="1" topLeftCell="B1" zoomScaleNormal="100" workbookViewId="0">
      <selection activeCell="M40" sqref="L40:M40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5.7109375" style="2" customWidth="1"/>
    <col min="10" max="16384" width="9.140625" style="2"/>
  </cols>
  <sheetData>
    <row r="2" spans="2:9" ht="18" customHeight="1" x14ac:dyDescent="0.2">
      <c r="B2" s="28" t="s">
        <v>69</v>
      </c>
      <c r="C2" s="28"/>
      <c r="D2" s="28"/>
      <c r="E2" s="28"/>
      <c r="F2" s="28"/>
      <c r="G2" s="28"/>
      <c r="H2" s="28"/>
      <c r="I2" s="28"/>
    </row>
    <row r="3" spans="2:9" ht="15" customHeight="1" x14ac:dyDescent="0.2">
      <c r="B3" s="29" t="s">
        <v>67</v>
      </c>
      <c r="C3" s="29"/>
      <c r="D3" s="29"/>
      <c r="E3" s="29"/>
      <c r="F3" s="29"/>
      <c r="G3" s="29"/>
      <c r="H3" s="29"/>
      <c r="I3" s="29"/>
    </row>
    <row r="4" spans="2:9" ht="15" customHeight="1" x14ac:dyDescent="0.2">
      <c r="B4" s="30"/>
      <c r="C4" s="30"/>
      <c r="D4" s="30"/>
      <c r="E4" s="30"/>
      <c r="F4" s="30"/>
      <c r="G4" s="30"/>
      <c r="H4" s="30"/>
      <c r="I4" s="30"/>
    </row>
    <row r="5" spans="2:9" ht="15" customHeight="1" x14ac:dyDescent="0.2">
      <c r="B5" s="31" t="s">
        <v>68</v>
      </c>
      <c r="C5" s="31"/>
      <c r="D5" s="31"/>
      <c r="E5" s="31"/>
      <c r="F5" s="31"/>
      <c r="G5" s="31"/>
      <c r="H5" s="31"/>
      <c r="I5" s="31"/>
    </row>
    <row r="6" spans="2:9" ht="15" customHeight="1" x14ac:dyDescent="0.2">
      <c r="B6" s="32" t="s">
        <v>70</v>
      </c>
      <c r="C6" s="32"/>
      <c r="D6" s="32"/>
      <c r="E6" s="32"/>
      <c r="F6" s="32"/>
      <c r="G6" s="32"/>
      <c r="H6" s="32"/>
      <c r="I6" s="32"/>
    </row>
    <row r="7" spans="2:9" x14ac:dyDescent="0.2">
      <c r="B7" s="3"/>
      <c r="C7" s="4"/>
      <c r="D7" s="5"/>
      <c r="E7" s="6"/>
      <c r="F7" s="7"/>
      <c r="G7" s="7"/>
      <c r="H7" s="7"/>
      <c r="I7" s="7"/>
    </row>
    <row r="8" spans="2:9" ht="27.75" customHeight="1" x14ac:dyDescent="0.2">
      <c r="B8" s="9" t="s">
        <v>3</v>
      </c>
      <c r="C8" s="12" t="s">
        <v>0</v>
      </c>
      <c r="D8" s="12" t="s">
        <v>1</v>
      </c>
      <c r="E8" s="15" t="s">
        <v>2</v>
      </c>
      <c r="F8" s="12" t="s">
        <v>62</v>
      </c>
      <c r="G8" s="12" t="s">
        <v>63</v>
      </c>
      <c r="H8" s="12" t="s">
        <v>64</v>
      </c>
      <c r="I8" s="12" t="s">
        <v>65</v>
      </c>
    </row>
    <row r="9" spans="2:9" ht="30.75" customHeight="1" x14ac:dyDescent="0.2">
      <c r="B9" s="10"/>
      <c r="C9" s="13"/>
      <c r="D9" s="13"/>
      <c r="E9" s="16"/>
      <c r="F9" s="14"/>
      <c r="G9" s="14"/>
      <c r="H9" s="13"/>
      <c r="I9" s="13"/>
    </row>
    <row r="10" spans="2:9" ht="19.5" customHeight="1" x14ac:dyDescent="0.2">
      <c r="B10" s="11"/>
      <c r="C10" s="14"/>
      <c r="D10" s="14"/>
      <c r="E10" s="17"/>
      <c r="F10" s="8" t="s">
        <v>66</v>
      </c>
      <c r="G10" s="8" t="s">
        <v>66</v>
      </c>
      <c r="H10" s="14"/>
      <c r="I10" s="14"/>
    </row>
    <row r="11" spans="2:9" x14ac:dyDescent="0.2">
      <c r="B11" s="18">
        <v>1</v>
      </c>
      <c r="C11" s="18">
        <v>2</v>
      </c>
      <c r="D11" s="18">
        <v>3</v>
      </c>
      <c r="E11" s="19">
        <v>4</v>
      </c>
      <c r="F11" s="18">
        <v>5</v>
      </c>
      <c r="G11" s="18">
        <v>6</v>
      </c>
      <c r="H11" s="18">
        <v>7</v>
      </c>
      <c r="I11" s="18">
        <v>8</v>
      </c>
    </row>
    <row r="12" spans="2:9" ht="17.850000000000001" customHeight="1" x14ac:dyDescent="0.2">
      <c r="B12" s="20" t="s">
        <v>4</v>
      </c>
      <c r="C12" s="21"/>
      <c r="D12" s="21"/>
      <c r="E12" s="21"/>
      <c r="F12" s="21"/>
      <c r="G12" s="21"/>
      <c r="H12" s="21"/>
      <c r="I12" s="21"/>
    </row>
    <row r="13" spans="2:9" ht="25.5" x14ac:dyDescent="0.2">
      <c r="B13" s="22" t="s">
        <v>5</v>
      </c>
      <c r="C13" s="23" t="s">
        <v>6</v>
      </c>
      <c r="D13" s="24" t="s">
        <v>7</v>
      </c>
      <c r="E13" s="22">
        <v>6.7623199999999994E-2</v>
      </c>
      <c r="F13" s="25">
        <v>6.22</v>
      </c>
      <c r="G13" s="33">
        <f>F13*7.87</f>
        <v>48.9514</v>
      </c>
      <c r="H13" s="25">
        <v>0.42</v>
      </c>
      <c r="I13" s="33">
        <f>H13*7.87</f>
        <v>3.3054000000000001</v>
      </c>
    </row>
    <row r="14" spans="2:9" ht="25.5" x14ac:dyDescent="0.2">
      <c r="B14" s="22" t="s">
        <v>8</v>
      </c>
      <c r="C14" s="23" t="s">
        <v>9</v>
      </c>
      <c r="D14" s="24" t="s">
        <v>10</v>
      </c>
      <c r="E14" s="22">
        <v>2.0237600000000001E-2</v>
      </c>
      <c r="F14" s="25">
        <v>6.09</v>
      </c>
      <c r="G14" s="33">
        <f t="shared" ref="G14:G38" si="0">F14*7.87</f>
        <v>47.9283</v>
      </c>
      <c r="H14" s="25">
        <v>0.12</v>
      </c>
      <c r="I14" s="33">
        <f t="shared" ref="I14:I39" si="1">H14*7.87</f>
        <v>0.94440000000000002</v>
      </c>
    </row>
    <row r="15" spans="2:9" ht="25.5" x14ac:dyDescent="0.2">
      <c r="B15" s="22" t="s">
        <v>11</v>
      </c>
      <c r="C15" s="23" t="s">
        <v>12</v>
      </c>
      <c r="D15" s="24" t="s">
        <v>13</v>
      </c>
      <c r="E15" s="22">
        <v>2.14E-3</v>
      </c>
      <c r="F15" s="25">
        <v>2734.6</v>
      </c>
      <c r="G15" s="33">
        <f t="shared" si="0"/>
        <v>21521.302</v>
      </c>
      <c r="H15" s="25">
        <v>5.85</v>
      </c>
      <c r="I15" s="33">
        <f t="shared" si="1"/>
        <v>46.039499999999997</v>
      </c>
    </row>
    <row r="16" spans="2:9" ht="25.5" x14ac:dyDescent="0.2">
      <c r="B16" s="22" t="s">
        <v>14</v>
      </c>
      <c r="C16" s="23" t="s">
        <v>15</v>
      </c>
      <c r="D16" s="24" t="s">
        <v>7</v>
      </c>
      <c r="E16" s="22">
        <v>12.00264</v>
      </c>
      <c r="F16" s="25">
        <v>2.44</v>
      </c>
      <c r="G16" s="33">
        <f t="shared" si="0"/>
        <v>19.2028</v>
      </c>
      <c r="H16" s="25">
        <v>29.29</v>
      </c>
      <c r="I16" s="33">
        <f t="shared" si="1"/>
        <v>230.51230000000001</v>
      </c>
    </row>
    <row r="17" spans="2:9" ht="25.5" x14ac:dyDescent="0.2">
      <c r="B17" s="22" t="s">
        <v>16</v>
      </c>
      <c r="C17" s="23" t="s">
        <v>17</v>
      </c>
      <c r="D17" s="24" t="s">
        <v>10</v>
      </c>
      <c r="E17" s="22">
        <v>0.19744</v>
      </c>
      <c r="F17" s="25">
        <v>10.75</v>
      </c>
      <c r="G17" s="33">
        <f t="shared" si="0"/>
        <v>84.602500000000006</v>
      </c>
      <c r="H17" s="25">
        <v>2.12</v>
      </c>
      <c r="I17" s="33">
        <f t="shared" si="1"/>
        <v>16.6844</v>
      </c>
    </row>
    <row r="18" spans="2:9" ht="25.5" x14ac:dyDescent="0.2">
      <c r="B18" s="22" t="s">
        <v>18</v>
      </c>
      <c r="C18" s="23" t="s">
        <v>19</v>
      </c>
      <c r="D18" s="24" t="s">
        <v>13</v>
      </c>
      <c r="E18" s="22">
        <v>4.9999999999999998E-7</v>
      </c>
      <c r="F18" s="25">
        <v>11978</v>
      </c>
      <c r="G18" s="33">
        <f t="shared" si="0"/>
        <v>94266.86</v>
      </c>
      <c r="H18" s="25">
        <v>0.01</v>
      </c>
      <c r="I18" s="33">
        <f t="shared" si="1"/>
        <v>7.8700000000000006E-2</v>
      </c>
    </row>
    <row r="19" spans="2:9" ht="25.5" x14ac:dyDescent="0.2">
      <c r="B19" s="22" t="s">
        <v>20</v>
      </c>
      <c r="C19" s="23" t="s">
        <v>21</v>
      </c>
      <c r="D19" s="24" t="s">
        <v>13</v>
      </c>
      <c r="E19" s="22">
        <v>4.8999999999999997E-6</v>
      </c>
      <c r="F19" s="25">
        <v>37900</v>
      </c>
      <c r="G19" s="33">
        <f t="shared" si="0"/>
        <v>298273</v>
      </c>
      <c r="H19" s="25">
        <v>0.19</v>
      </c>
      <c r="I19" s="33">
        <f t="shared" si="1"/>
        <v>1.4953000000000001</v>
      </c>
    </row>
    <row r="20" spans="2:9" ht="22.5" x14ac:dyDescent="0.2">
      <c r="B20" s="42" t="s">
        <v>22</v>
      </c>
      <c r="C20" s="23" t="s">
        <v>23</v>
      </c>
      <c r="D20" s="24" t="s">
        <v>13</v>
      </c>
      <c r="E20" s="22">
        <v>5.7959999999999999E-3</v>
      </c>
      <c r="F20" s="25">
        <v>2734.6</v>
      </c>
      <c r="G20" s="33">
        <f t="shared" si="0"/>
        <v>21521.302</v>
      </c>
      <c r="H20" s="25">
        <v>15.85</v>
      </c>
      <c r="I20" s="33">
        <f t="shared" si="1"/>
        <v>124.73949999999999</v>
      </c>
    </row>
    <row r="21" spans="2:9" ht="40.5" customHeight="1" x14ac:dyDescent="0.2">
      <c r="B21" s="22" t="s">
        <v>24</v>
      </c>
      <c r="C21" s="23" t="s">
        <v>25</v>
      </c>
      <c r="D21" s="24" t="s">
        <v>13</v>
      </c>
      <c r="E21" s="22">
        <v>2.14E-3</v>
      </c>
      <c r="F21" s="25">
        <v>339</v>
      </c>
      <c r="G21" s="33">
        <f t="shared" si="0"/>
        <v>2667.93</v>
      </c>
      <c r="H21" s="25">
        <v>0.73</v>
      </c>
      <c r="I21" s="33">
        <f t="shared" si="1"/>
        <v>5.7450999999999999</v>
      </c>
    </row>
    <row r="22" spans="2:9" ht="25.5" x14ac:dyDescent="0.2">
      <c r="B22" s="22" t="s">
        <v>26</v>
      </c>
      <c r="C22" s="23" t="s">
        <v>27</v>
      </c>
      <c r="D22" s="24" t="s">
        <v>7</v>
      </c>
      <c r="E22" s="22">
        <v>0.29799999999999999</v>
      </c>
      <c r="F22" s="25">
        <v>560</v>
      </c>
      <c r="G22" s="33">
        <f t="shared" si="0"/>
        <v>4407.2</v>
      </c>
      <c r="H22" s="25">
        <v>166.88</v>
      </c>
      <c r="I22" s="33">
        <f t="shared" si="1"/>
        <v>1313.3455999999999</v>
      </c>
    </row>
    <row r="23" spans="2:9" ht="25.5" x14ac:dyDescent="0.2">
      <c r="B23" s="22" t="s">
        <v>28</v>
      </c>
      <c r="C23" s="23" t="s">
        <v>29</v>
      </c>
      <c r="D23" s="24" t="s">
        <v>7</v>
      </c>
      <c r="E23" s="22">
        <v>5.8400000000000001E-2</v>
      </c>
      <c r="F23" s="25">
        <v>519.79999999999995</v>
      </c>
      <c r="G23" s="33">
        <f t="shared" si="0"/>
        <v>4090.8259999999996</v>
      </c>
      <c r="H23" s="25">
        <v>30.36</v>
      </c>
      <c r="I23" s="33">
        <f t="shared" si="1"/>
        <v>238.9332</v>
      </c>
    </row>
    <row r="24" spans="2:9" ht="25.5" x14ac:dyDescent="0.2">
      <c r="B24" s="22" t="s">
        <v>30</v>
      </c>
      <c r="C24" s="23" t="s">
        <v>31</v>
      </c>
      <c r="D24" s="24" t="s">
        <v>7</v>
      </c>
      <c r="E24" s="22">
        <v>1.5180000000000001E-2</v>
      </c>
      <c r="F24" s="25">
        <v>519.79999999999995</v>
      </c>
      <c r="G24" s="33">
        <f t="shared" si="0"/>
        <v>4090.8259999999996</v>
      </c>
      <c r="H24" s="25">
        <v>7.89</v>
      </c>
      <c r="I24" s="33">
        <f t="shared" si="1"/>
        <v>62.094299999999997</v>
      </c>
    </row>
    <row r="25" spans="2:9" ht="38.25" x14ac:dyDescent="0.2">
      <c r="B25" s="22" t="s">
        <v>32</v>
      </c>
      <c r="C25" s="23" t="s">
        <v>33</v>
      </c>
      <c r="D25" s="24" t="s">
        <v>13</v>
      </c>
      <c r="E25" s="22">
        <v>1.56E-3</v>
      </c>
      <c r="F25" s="25">
        <v>10046</v>
      </c>
      <c r="G25" s="33">
        <f t="shared" si="0"/>
        <v>79062.02</v>
      </c>
      <c r="H25" s="25">
        <v>15.67</v>
      </c>
      <c r="I25" s="33">
        <f t="shared" si="1"/>
        <v>123.3229</v>
      </c>
    </row>
    <row r="26" spans="2:9" ht="38.25" x14ac:dyDescent="0.2">
      <c r="B26" s="22" t="s">
        <v>34</v>
      </c>
      <c r="C26" s="23" t="s">
        <v>74</v>
      </c>
      <c r="D26" s="24" t="s">
        <v>13</v>
      </c>
      <c r="E26" s="22">
        <v>4.9400000000000001E-5</v>
      </c>
      <c r="F26" s="25">
        <v>7712</v>
      </c>
      <c r="G26" s="33">
        <f t="shared" si="0"/>
        <v>60693.440000000002</v>
      </c>
      <c r="H26" s="25">
        <v>0.38</v>
      </c>
      <c r="I26" s="33">
        <f t="shared" si="1"/>
        <v>2.9906000000000001</v>
      </c>
    </row>
    <row r="27" spans="2:9" ht="38.25" x14ac:dyDescent="0.2">
      <c r="B27" s="22" t="s">
        <v>35</v>
      </c>
      <c r="C27" s="23" t="s">
        <v>75</v>
      </c>
      <c r="D27" s="24" t="s">
        <v>36</v>
      </c>
      <c r="E27" s="22">
        <v>9.2299999999999999E-4</v>
      </c>
      <c r="F27" s="25">
        <v>50.24</v>
      </c>
      <c r="G27" s="33">
        <f t="shared" si="0"/>
        <v>395.3888</v>
      </c>
      <c r="H27" s="25">
        <v>0.05</v>
      </c>
      <c r="I27" s="33">
        <f t="shared" si="1"/>
        <v>0.39350000000000002</v>
      </c>
    </row>
    <row r="28" spans="2:9" ht="25.5" x14ac:dyDescent="0.2">
      <c r="B28" s="22" t="s">
        <v>37</v>
      </c>
      <c r="C28" s="23" t="s">
        <v>38</v>
      </c>
      <c r="D28" s="24" t="s">
        <v>13</v>
      </c>
      <c r="E28" s="22">
        <v>1.5E-6</v>
      </c>
      <c r="F28" s="25">
        <v>4455.2</v>
      </c>
      <c r="G28" s="33">
        <f t="shared" si="0"/>
        <v>35062.423999999999</v>
      </c>
      <c r="H28" s="25">
        <v>0.01</v>
      </c>
      <c r="I28" s="33">
        <f t="shared" si="1"/>
        <v>7.8700000000000006E-2</v>
      </c>
    </row>
    <row r="29" spans="2:9" ht="22.5" x14ac:dyDescent="0.2">
      <c r="B29" s="42" t="s">
        <v>39</v>
      </c>
      <c r="C29" s="23" t="s">
        <v>40</v>
      </c>
      <c r="D29" s="24" t="s">
        <v>13</v>
      </c>
      <c r="E29" s="22">
        <v>9.5799999999999998E-5</v>
      </c>
      <c r="F29" s="25">
        <v>4920</v>
      </c>
      <c r="G29" s="33">
        <f t="shared" si="0"/>
        <v>38720.400000000001</v>
      </c>
      <c r="H29" s="25">
        <v>0.47</v>
      </c>
      <c r="I29" s="33">
        <f t="shared" si="1"/>
        <v>3.6988999999999996</v>
      </c>
    </row>
    <row r="30" spans="2:9" ht="38.25" x14ac:dyDescent="0.2">
      <c r="B30" s="22" t="s">
        <v>41</v>
      </c>
      <c r="C30" s="23" t="s">
        <v>42</v>
      </c>
      <c r="D30" s="24" t="s">
        <v>7</v>
      </c>
      <c r="E30" s="22">
        <v>5.0800000000000002E-5</v>
      </c>
      <c r="F30" s="25">
        <v>1700</v>
      </c>
      <c r="G30" s="33">
        <f t="shared" si="0"/>
        <v>13379</v>
      </c>
      <c r="H30" s="25">
        <v>0.09</v>
      </c>
      <c r="I30" s="33">
        <f t="shared" si="1"/>
        <v>0.70829999999999993</v>
      </c>
    </row>
    <row r="31" spans="2:9" ht="38.25" x14ac:dyDescent="0.2">
      <c r="B31" s="22" t="s">
        <v>43</v>
      </c>
      <c r="C31" s="23" t="s">
        <v>44</v>
      </c>
      <c r="D31" s="24" t="s">
        <v>7</v>
      </c>
      <c r="E31" s="22">
        <v>4.7999999999999996E-3</v>
      </c>
      <c r="F31" s="25">
        <v>1100</v>
      </c>
      <c r="G31" s="33">
        <f t="shared" si="0"/>
        <v>8657</v>
      </c>
      <c r="H31" s="25">
        <v>5.28</v>
      </c>
      <c r="I31" s="33">
        <f t="shared" si="1"/>
        <v>41.553600000000003</v>
      </c>
    </row>
    <row r="32" spans="2:9" ht="38.25" x14ac:dyDescent="0.2">
      <c r="B32" s="22" t="s">
        <v>45</v>
      </c>
      <c r="C32" s="23" t="s">
        <v>46</v>
      </c>
      <c r="D32" s="24" t="s">
        <v>7</v>
      </c>
      <c r="E32" s="22">
        <v>5.8799999999999998E-3</v>
      </c>
      <c r="F32" s="25">
        <v>1056</v>
      </c>
      <c r="G32" s="33">
        <f t="shared" si="0"/>
        <v>8310.7199999999993</v>
      </c>
      <c r="H32" s="25">
        <v>6.21</v>
      </c>
      <c r="I32" s="33">
        <f t="shared" si="1"/>
        <v>48.872700000000002</v>
      </c>
    </row>
    <row r="33" spans="2:9" ht="25.5" x14ac:dyDescent="0.2">
      <c r="B33" s="22" t="s">
        <v>47</v>
      </c>
      <c r="C33" s="23" t="s">
        <v>48</v>
      </c>
      <c r="D33" s="24" t="s">
        <v>13</v>
      </c>
      <c r="E33" s="22">
        <v>6.0930000000000001E-4</v>
      </c>
      <c r="F33" s="25">
        <v>15620</v>
      </c>
      <c r="G33" s="33">
        <f t="shared" si="0"/>
        <v>122929.40000000001</v>
      </c>
      <c r="H33" s="25">
        <v>9.52</v>
      </c>
      <c r="I33" s="33">
        <f t="shared" si="1"/>
        <v>74.922399999999996</v>
      </c>
    </row>
    <row r="34" spans="2:9" ht="25.5" x14ac:dyDescent="0.2">
      <c r="B34" s="22" t="s">
        <v>49</v>
      </c>
      <c r="C34" s="23" t="s">
        <v>50</v>
      </c>
      <c r="D34" s="24" t="s">
        <v>13</v>
      </c>
      <c r="E34" s="22">
        <v>9.8999999999999994E-5</v>
      </c>
      <c r="F34" s="25">
        <v>7640</v>
      </c>
      <c r="G34" s="33">
        <f t="shared" si="0"/>
        <v>60126.8</v>
      </c>
      <c r="H34" s="25">
        <v>0.76</v>
      </c>
      <c r="I34" s="33">
        <f t="shared" si="1"/>
        <v>5.9812000000000003</v>
      </c>
    </row>
    <row r="35" spans="2:9" ht="25.5" x14ac:dyDescent="0.2">
      <c r="B35" s="22" t="s">
        <v>51</v>
      </c>
      <c r="C35" s="23" t="s">
        <v>52</v>
      </c>
      <c r="D35" s="24" t="s">
        <v>10</v>
      </c>
      <c r="E35" s="22">
        <v>2.9616E-2</v>
      </c>
      <c r="F35" s="25">
        <v>9.42</v>
      </c>
      <c r="G35" s="33">
        <f t="shared" si="0"/>
        <v>74.135400000000004</v>
      </c>
      <c r="H35" s="25">
        <v>0.28000000000000003</v>
      </c>
      <c r="I35" s="33">
        <f t="shared" si="1"/>
        <v>2.2036000000000002</v>
      </c>
    </row>
    <row r="36" spans="2:9" ht="38.25" x14ac:dyDescent="0.2">
      <c r="B36" s="22" t="s">
        <v>53</v>
      </c>
      <c r="C36" s="23" t="s">
        <v>54</v>
      </c>
      <c r="D36" s="24" t="s">
        <v>55</v>
      </c>
      <c r="E36" s="22">
        <v>2.4119999999999999E-2</v>
      </c>
      <c r="F36" s="25">
        <v>1752.6</v>
      </c>
      <c r="G36" s="33">
        <f t="shared" si="0"/>
        <v>13792.962</v>
      </c>
      <c r="H36" s="25">
        <v>42.27</v>
      </c>
      <c r="I36" s="33">
        <f t="shared" si="1"/>
        <v>332.66490000000005</v>
      </c>
    </row>
    <row r="37" spans="2:9" ht="38.25" x14ac:dyDescent="0.2">
      <c r="B37" s="22" t="s">
        <v>56</v>
      </c>
      <c r="C37" s="23" t="s">
        <v>57</v>
      </c>
      <c r="D37" s="24" t="s">
        <v>13</v>
      </c>
      <c r="E37" s="22">
        <v>4.9360000000000001E-2</v>
      </c>
      <c r="F37" s="25">
        <v>7571</v>
      </c>
      <c r="G37" s="33">
        <f t="shared" si="0"/>
        <v>59583.770000000004</v>
      </c>
      <c r="H37" s="25">
        <v>373.7</v>
      </c>
      <c r="I37" s="33">
        <f t="shared" si="1"/>
        <v>2941.0189999999998</v>
      </c>
    </row>
    <row r="38" spans="2:9" ht="33.75" x14ac:dyDescent="0.2">
      <c r="B38" s="42" t="s">
        <v>58</v>
      </c>
      <c r="C38" s="23" t="s">
        <v>59</v>
      </c>
      <c r="D38" s="24" t="s">
        <v>60</v>
      </c>
      <c r="E38" s="22">
        <v>12.6</v>
      </c>
      <c r="F38" s="25">
        <v>97.34</v>
      </c>
      <c r="G38" s="33">
        <f t="shared" si="0"/>
        <v>766.06580000000008</v>
      </c>
      <c r="H38" s="25">
        <v>1226.48</v>
      </c>
      <c r="I38" s="33">
        <f t="shared" si="1"/>
        <v>9652.3976000000002</v>
      </c>
    </row>
    <row r="39" spans="2:9" x14ac:dyDescent="0.2">
      <c r="B39" s="22"/>
      <c r="C39" s="26" t="s">
        <v>61</v>
      </c>
      <c r="D39" s="24"/>
      <c r="E39" s="22"/>
      <c r="F39" s="25"/>
      <c r="G39" s="25"/>
      <c r="H39" s="27">
        <f>SUM(H13:H38)</f>
        <v>1940.8799999999999</v>
      </c>
      <c r="I39" s="34">
        <f t="shared" si="1"/>
        <v>15274.7256</v>
      </c>
    </row>
    <row r="40" spans="2:9" x14ac:dyDescent="0.2">
      <c r="B40" s="6"/>
      <c r="C40" s="4"/>
      <c r="D40" s="5"/>
      <c r="E40" s="6"/>
      <c r="F40" s="7"/>
      <c r="G40" s="7"/>
      <c r="H40" s="7"/>
      <c r="I40" s="7"/>
    </row>
    <row r="41" spans="2:9" x14ac:dyDescent="0.2">
      <c r="B41" s="35"/>
      <c r="C41" s="36" t="s">
        <v>71</v>
      </c>
      <c r="D41" s="35"/>
    </row>
    <row r="42" spans="2:9" ht="36.75" customHeight="1" x14ac:dyDescent="0.2">
      <c r="B42" s="35"/>
      <c r="C42" s="37" t="s">
        <v>72</v>
      </c>
      <c r="D42" s="37"/>
    </row>
    <row r="43" spans="2:9" x14ac:dyDescent="0.2">
      <c r="B43" s="35"/>
      <c r="C43" s="38"/>
      <c r="D43" s="35"/>
    </row>
    <row r="44" spans="2:9" x14ac:dyDescent="0.2">
      <c r="B44" s="39"/>
      <c r="C44" s="40"/>
      <c r="D44" s="39"/>
    </row>
    <row r="45" spans="2:9" x14ac:dyDescent="0.2">
      <c r="B45" s="41" t="s">
        <v>73</v>
      </c>
      <c r="C45" s="40"/>
      <c r="D45" s="39"/>
    </row>
  </sheetData>
  <mergeCells count="14">
    <mergeCell ref="C42:D42"/>
    <mergeCell ref="B12:I12"/>
    <mergeCell ref="F8:F9"/>
    <mergeCell ref="G8:G9"/>
    <mergeCell ref="H8:H10"/>
    <mergeCell ref="I8:I10"/>
    <mergeCell ref="B5:I5"/>
    <mergeCell ref="B6:I6"/>
    <mergeCell ref="B8:B10"/>
    <mergeCell ref="C8:C10"/>
    <mergeCell ref="D8:D10"/>
    <mergeCell ref="E8:E10"/>
    <mergeCell ref="B2:I2"/>
    <mergeCell ref="B3:I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2022-09-01T11:10:05Z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